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ory\Documents\"/>
    </mc:Choice>
  </mc:AlternateContent>
  <bookViews>
    <workbookView xWindow="0" yWindow="0" windowWidth="8880" windowHeight="2340" firstSheet="1" activeTab="4"/>
  </bookViews>
  <sheets>
    <sheet name="KENDALL GRAVEMAN" sheetId="1" r:id="rId1"/>
    <sheet name="2012" sheetId="2" r:id="rId2"/>
    <sheet name="2013" sheetId="3" r:id="rId3"/>
    <sheet name="2014" sheetId="4" r:id="rId4"/>
    <sheet name="3 Years" sheetId="6" r:id="rId5"/>
    <sheet name="2015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5" l="1"/>
  <c r="R14" i="5"/>
  <c r="S14" i="5"/>
  <c r="N14" i="5"/>
  <c r="M14" i="5"/>
  <c r="P12" i="2"/>
  <c r="O12" i="2"/>
  <c r="N12" i="2"/>
  <c r="M12" i="2"/>
  <c r="L12" i="2"/>
  <c r="Q12" i="2"/>
  <c r="K12" i="2"/>
  <c r="J12" i="2"/>
  <c r="I12" i="2"/>
  <c r="H12" i="2"/>
  <c r="G12" i="2"/>
  <c r="F12" i="2"/>
  <c r="E12" i="2"/>
  <c r="D12" i="2"/>
  <c r="J14" i="5"/>
  <c r="H14" i="5"/>
  <c r="L14" i="5"/>
  <c r="K14" i="5"/>
  <c r="I14" i="5"/>
  <c r="G14" i="5"/>
  <c r="F14" i="5"/>
  <c r="E14" i="5"/>
  <c r="D14" i="5"/>
  <c r="G13" i="4"/>
  <c r="S13" i="4"/>
  <c r="R13" i="4"/>
  <c r="Q13" i="4"/>
  <c r="N13" i="4"/>
  <c r="M13" i="4"/>
  <c r="L13" i="4"/>
  <c r="K13" i="4"/>
  <c r="J13" i="4"/>
  <c r="I13" i="4"/>
  <c r="H13" i="4"/>
  <c r="F13" i="4"/>
  <c r="E13" i="4"/>
  <c r="D13" i="4"/>
  <c r="Q11" i="3"/>
  <c r="P11" i="3"/>
  <c r="O11" i="3"/>
  <c r="M11" i="3"/>
  <c r="L11" i="3"/>
  <c r="K11" i="3"/>
  <c r="J11" i="3"/>
  <c r="I11" i="3"/>
  <c r="H11" i="3"/>
  <c r="G11" i="3"/>
  <c r="F11" i="3"/>
  <c r="E11" i="3"/>
  <c r="D11" i="3"/>
</calcChain>
</file>

<file path=xl/sharedStrings.xml><?xml version="1.0" encoding="utf-8"?>
<sst xmlns="http://schemas.openxmlformats.org/spreadsheetml/2006/main" count="221" uniqueCount="109">
  <si>
    <t>LAN</t>
  </si>
  <si>
    <t>MID</t>
  </si>
  <si>
    <t>A(Full)</t>
  </si>
  <si>
    <t>BUF</t>
  </si>
  <si>
    <t>INT</t>
  </si>
  <si>
    <t>AAA</t>
  </si>
  <si>
    <t>NH</t>
  </si>
  <si>
    <t>EAS</t>
  </si>
  <si>
    <t>AA</t>
  </si>
  <si>
    <t>DUN</t>
  </si>
  <si>
    <t>FSL</t>
  </si>
  <si>
    <t>A(Adv)</t>
  </si>
  <si>
    <t>4 teams</t>
  </si>
  <si>
    <t>-</t>
  </si>
  <si>
    <t>Minors</t>
  </si>
  <si>
    <t>TOR</t>
  </si>
  <si>
    <t>AL</t>
  </si>
  <si>
    <t>MLB</t>
  </si>
  <si>
    <t>MLB Career</t>
  </si>
  <si>
    <t>2014 [+]</t>
  </si>
  <si>
    <t>Minors Career [+]</t>
  </si>
  <si>
    <t>YEAR </t>
  </si>
  <si>
    <t>TEAM</t>
  </si>
  <si>
    <t>LG</t>
  </si>
  <si>
    <t>LEVEL</t>
  </si>
  <si>
    <t>W</t>
  </si>
  <si>
    <t>L</t>
  </si>
  <si>
    <t>ERA</t>
  </si>
  <si>
    <t>G</t>
  </si>
  <si>
    <t>IP</t>
  </si>
  <si>
    <t>H</t>
  </si>
  <si>
    <t>R</t>
  </si>
  <si>
    <t>ER</t>
  </si>
  <si>
    <t>HR</t>
  </si>
  <si>
    <t>HB</t>
  </si>
  <si>
    <t>BB</t>
  </si>
  <si>
    <t>SO</t>
  </si>
  <si>
    <t>AVG</t>
  </si>
  <si>
    <t>WHIP</t>
  </si>
  <si>
    <t>GO/AO</t>
  </si>
  <si>
    <t>K/9 IP</t>
  </si>
  <si>
    <t>K %</t>
  </si>
  <si>
    <t>BB %</t>
  </si>
  <si>
    <t>Tommy Milone</t>
  </si>
  <si>
    <t>Jarrod Parker</t>
  </si>
  <si>
    <t>Bartolo Colon</t>
  </si>
  <si>
    <t>Brandon McCarthy</t>
  </si>
  <si>
    <t>Travis Blackley</t>
  </si>
  <si>
    <t>A.J. Griffin</t>
  </si>
  <si>
    <t>Dan Straily</t>
  </si>
  <si>
    <t>Sonny Gray</t>
  </si>
  <si>
    <t>Scott Kazmir</t>
  </si>
  <si>
    <t>Jesse Chavez</t>
  </si>
  <si>
    <t>Jeff Samardzija</t>
  </si>
  <si>
    <t>Jason Hammel</t>
  </si>
  <si>
    <t>Jon Lester</t>
  </si>
  <si>
    <t>Drew Pomeranz</t>
  </si>
  <si>
    <t>FIP</t>
  </si>
  <si>
    <t>K/9</t>
  </si>
  <si>
    <t>BB/9</t>
  </si>
  <si>
    <t>BABIP</t>
  </si>
  <si>
    <t>LOB%</t>
  </si>
  <si>
    <t>GB%</t>
  </si>
  <si>
    <t>HR/FB</t>
  </si>
  <si>
    <t>vFC</t>
  </si>
  <si>
    <t>vCH</t>
  </si>
  <si>
    <t>HR/9</t>
  </si>
  <si>
    <t>vFA</t>
  </si>
  <si>
    <t>vFT</t>
  </si>
  <si>
    <t>vCU</t>
  </si>
  <si>
    <t>vSL</t>
  </si>
  <si>
    <t>vFS</t>
  </si>
  <si>
    <t>vSI</t>
  </si>
  <si>
    <t>Kendall Graveman</t>
  </si>
  <si>
    <t>Sean Nolin</t>
  </si>
  <si>
    <t>MILB</t>
  </si>
  <si>
    <t>A</t>
  </si>
  <si>
    <t>AA/AAA</t>
  </si>
  <si>
    <t>A/A</t>
  </si>
  <si>
    <t>Per 200</t>
  </si>
  <si>
    <t>Per 180</t>
  </si>
  <si>
    <t>Per 150</t>
  </si>
  <si>
    <t>Prediction</t>
  </si>
  <si>
    <t>Keep Kazmir, Trade Shark for hitting</t>
  </si>
  <si>
    <t>Trust Kazmir's change up</t>
  </si>
  <si>
    <t>Tyson Ross</t>
  </si>
  <si>
    <t>AVE</t>
  </si>
  <si>
    <t>Way up</t>
  </si>
  <si>
    <t>same</t>
  </si>
  <si>
    <t>up</t>
  </si>
  <si>
    <t>better</t>
  </si>
  <si>
    <t>this</t>
  </si>
  <si>
    <t>Graveman</t>
  </si>
  <si>
    <t>Trend</t>
  </si>
  <si>
    <t>middle</t>
  </si>
  <si>
    <t>4th</t>
  </si>
  <si>
    <t>all</t>
  </si>
  <si>
    <t>6th</t>
  </si>
  <si>
    <t>12--13</t>
  </si>
  <si>
    <t>A's don't care bout strikeout per 9 ratio</t>
  </si>
  <si>
    <t>A's do care about walks per 9 ratio</t>
  </si>
  <si>
    <t>A's don't care bout HR/9</t>
  </si>
  <si>
    <t>A's care bout BABIP</t>
  </si>
  <si>
    <t>A's care bout LOB%</t>
  </si>
  <si>
    <t>A's care bout GB%</t>
  </si>
  <si>
    <t>A's care bout HR/FB ratio</t>
  </si>
  <si>
    <t>A's don't care bout FIP</t>
  </si>
  <si>
    <t>A's want slower throwing vFA</t>
  </si>
  <si>
    <t>A's want slower throwing vCU/vCH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</si>
</sst>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5173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rgb="FFE7E7E7"/>
      </left>
      <right style="medium">
        <color rgb="FFE7E7E7"/>
      </right>
      <top/>
      <bottom style="medium">
        <color rgb="FFE7E7E7"/>
      </bottom>
      <diagonal/>
    </border>
    <border>
      <left/>
      <right style="medium">
        <color rgb="FFE7E7E7"/>
      </right>
      <top/>
      <bottom style="medium">
        <color rgb="FFE7E7E7"/>
      </bottom>
      <diagonal/>
    </border>
    <border>
      <left/>
      <right style="medium">
        <color rgb="FFE7E7E7"/>
      </right>
      <top style="medium">
        <color rgb="FFE7E7E7"/>
      </top>
      <bottom style="medium">
        <color rgb="FFE7E7E7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0" fontId="0" fillId="0" borderId="0" xfId="0" applyNumberFormat="1"/>
    <xf numFmtId="2" fontId="0" fillId="0" borderId="0" xfId="0" applyNumberFormat="1"/>
    <xf numFmtId="0" fontId="0" fillId="0" borderId="0" xfId="0" applyNumberFormat="1"/>
    <xf numFmtId="9" fontId="0" fillId="0" borderId="0" xfId="0" applyNumberFormat="1"/>
    <xf numFmtId="0" fontId="0" fillId="3" borderId="0" xfId="0" applyFill="1"/>
    <xf numFmtId="0" fontId="0" fillId="4" borderId="0" xfId="0" applyFill="1"/>
    <xf numFmtId="0" fontId="2" fillId="4" borderId="2" xfId="0" applyFont="1" applyFill="1" applyBorder="1" applyAlignment="1">
      <alignment horizontal="left" vertical="center"/>
    </xf>
    <xf numFmtId="10" fontId="0" fillId="3" borderId="0" xfId="0" applyNumberFormat="1" applyFill="1"/>
    <xf numFmtId="0" fontId="2" fillId="0" borderId="0" xfId="0" applyFont="1" applyFill="1"/>
    <xf numFmtId="0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2" fontId="0" fillId="4" borderId="0" xfId="0" applyNumberFormat="1" applyFill="1"/>
    <xf numFmtId="10" fontId="0" fillId="4" borderId="0" xfId="0" applyNumberFormat="1" applyFill="1"/>
    <xf numFmtId="9" fontId="0" fillId="4" borderId="0" xfId="0" applyNumberFormat="1" applyFill="1"/>
    <xf numFmtId="0" fontId="0" fillId="0" borderId="0" xfId="0" applyFill="1"/>
    <xf numFmtId="10" fontId="0" fillId="0" borderId="0" xfId="0" applyNumberFormat="1" applyFill="1"/>
    <xf numFmtId="9" fontId="0" fillId="0" borderId="0" xfId="0" applyNumberFormat="1" applyFill="1"/>
    <xf numFmtId="2" fontId="0" fillId="0" borderId="0" xfId="0" applyNumberFormat="1" applyFill="1"/>
    <xf numFmtId="170" fontId="0" fillId="4" borderId="0" xfId="0" applyNumberFormat="1" applyFill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zoomScaleNormal="100" workbookViewId="0">
      <selection activeCell="L9" sqref="L9"/>
    </sheetView>
  </sheetViews>
  <sheetFormatPr defaultRowHeight="15" x14ac:dyDescent="0.25"/>
  <cols>
    <col min="2" max="2" width="7.7109375" customWidth="1"/>
  </cols>
  <sheetData>
    <row r="1" spans="2:20" ht="15.75" thickBot="1" x14ac:dyDescent="0.3"/>
    <row r="2" spans="2:20" ht="15.75" thickBot="1" x14ac:dyDescent="0.3">
      <c r="B2" s="5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38</v>
      </c>
      <c r="T2" s="6" t="s">
        <v>39</v>
      </c>
    </row>
    <row r="3" spans="2:20" ht="15.75" thickBot="1" x14ac:dyDescent="0.3">
      <c r="B3" s="1">
        <v>2013</v>
      </c>
      <c r="C3" s="3" t="s">
        <v>0</v>
      </c>
      <c r="D3" s="3" t="s">
        <v>1</v>
      </c>
      <c r="E3" s="4" t="s">
        <v>2</v>
      </c>
      <c r="F3" s="4">
        <v>1</v>
      </c>
      <c r="G3" s="4">
        <v>3</v>
      </c>
      <c r="H3" s="4">
        <v>4.3099999999999996</v>
      </c>
      <c r="I3" s="4">
        <v>10</v>
      </c>
      <c r="J3" s="4">
        <v>39.200000000000003</v>
      </c>
      <c r="K3" s="4">
        <v>41</v>
      </c>
      <c r="L3" s="4">
        <v>23</v>
      </c>
      <c r="M3" s="4">
        <v>19</v>
      </c>
      <c r="N3" s="4">
        <v>3</v>
      </c>
      <c r="O3" s="4">
        <v>1</v>
      </c>
      <c r="P3" s="4">
        <v>13</v>
      </c>
      <c r="Q3" s="4">
        <v>25</v>
      </c>
      <c r="R3" s="4">
        <v>0.26600000000000001</v>
      </c>
      <c r="S3" s="4">
        <v>1.36</v>
      </c>
      <c r="T3" s="4">
        <v>2.37</v>
      </c>
    </row>
    <row r="4" spans="2:20" ht="15.75" thickBot="1" x14ac:dyDescent="0.3">
      <c r="B4" s="1">
        <v>2014</v>
      </c>
      <c r="C4" s="3" t="s">
        <v>3</v>
      </c>
      <c r="D4" s="3" t="s">
        <v>4</v>
      </c>
      <c r="E4" s="4" t="s">
        <v>5</v>
      </c>
      <c r="F4" s="4">
        <v>3</v>
      </c>
      <c r="G4" s="4">
        <v>2</v>
      </c>
      <c r="H4" s="4">
        <v>1.88</v>
      </c>
      <c r="I4" s="4">
        <v>6</v>
      </c>
      <c r="J4" s="4">
        <v>38.1</v>
      </c>
      <c r="K4" s="4">
        <v>34</v>
      </c>
      <c r="L4" s="4">
        <v>8</v>
      </c>
      <c r="M4" s="4">
        <v>8</v>
      </c>
      <c r="N4" s="4">
        <v>1</v>
      </c>
      <c r="O4" s="4">
        <v>0</v>
      </c>
      <c r="P4" s="4">
        <v>5</v>
      </c>
      <c r="Q4" s="4">
        <v>22</v>
      </c>
      <c r="R4" s="4">
        <v>0.245</v>
      </c>
      <c r="S4" s="4">
        <v>1.02</v>
      </c>
      <c r="T4" s="4">
        <v>2.5</v>
      </c>
    </row>
    <row r="5" spans="2:20" ht="15.75" thickBot="1" x14ac:dyDescent="0.3">
      <c r="B5" s="1">
        <v>2014</v>
      </c>
      <c r="C5" s="3" t="s">
        <v>6</v>
      </c>
      <c r="D5" s="3" t="s">
        <v>7</v>
      </c>
      <c r="E5" s="4" t="s">
        <v>8</v>
      </c>
      <c r="F5" s="4">
        <v>1</v>
      </c>
      <c r="G5" s="4">
        <v>0</v>
      </c>
      <c r="H5" s="4">
        <v>1.5</v>
      </c>
      <c r="I5" s="4">
        <v>1</v>
      </c>
      <c r="J5" s="4">
        <v>6</v>
      </c>
      <c r="K5" s="4">
        <v>8</v>
      </c>
      <c r="L5" s="4">
        <v>1</v>
      </c>
      <c r="M5" s="4">
        <v>1</v>
      </c>
      <c r="N5" s="4">
        <v>0</v>
      </c>
      <c r="O5" s="4">
        <v>0</v>
      </c>
      <c r="P5" s="4">
        <v>2</v>
      </c>
      <c r="Q5" s="4">
        <v>4</v>
      </c>
      <c r="R5" s="4">
        <v>0.36399999999999999</v>
      </c>
      <c r="S5" s="4">
        <v>1.67</v>
      </c>
      <c r="T5" s="4">
        <v>1.2</v>
      </c>
    </row>
    <row r="6" spans="2:20" ht="15.75" thickBot="1" x14ac:dyDescent="0.3">
      <c r="B6" s="1"/>
      <c r="C6" s="3"/>
      <c r="D6" s="3"/>
      <c r="E6" s="4"/>
      <c r="F6" s="4">
        <v>4</v>
      </c>
      <c r="G6" s="4">
        <v>2</v>
      </c>
      <c r="H6" s="4"/>
      <c r="I6" s="14">
        <v>7</v>
      </c>
      <c r="J6" s="14">
        <v>42.1</v>
      </c>
      <c r="K6" s="14">
        <v>42</v>
      </c>
      <c r="L6" s="14">
        <v>9</v>
      </c>
      <c r="M6" s="14">
        <v>9</v>
      </c>
      <c r="N6" s="14">
        <v>1</v>
      </c>
      <c r="O6" s="14">
        <v>0</v>
      </c>
      <c r="P6" s="14">
        <v>7</v>
      </c>
      <c r="Q6" s="14">
        <v>26</v>
      </c>
      <c r="R6" s="4"/>
      <c r="S6" s="4"/>
      <c r="T6" s="4"/>
    </row>
    <row r="7" spans="2:20" ht="15.75" thickBot="1" x14ac:dyDescent="0.3">
      <c r="B7" s="1">
        <v>2014</v>
      </c>
      <c r="C7" s="3" t="s">
        <v>9</v>
      </c>
      <c r="D7" s="3" t="s">
        <v>10</v>
      </c>
      <c r="E7" s="4" t="s">
        <v>11</v>
      </c>
      <c r="F7" s="4">
        <v>8</v>
      </c>
      <c r="G7" s="4">
        <v>4</v>
      </c>
      <c r="H7" s="4">
        <v>2.23</v>
      </c>
      <c r="I7" s="4">
        <v>16</v>
      </c>
      <c r="J7" s="4">
        <v>96.2</v>
      </c>
      <c r="K7" s="4">
        <v>89</v>
      </c>
      <c r="L7" s="4">
        <v>29</v>
      </c>
      <c r="M7" s="4">
        <v>24</v>
      </c>
      <c r="N7" s="4">
        <v>1</v>
      </c>
      <c r="O7" s="4">
        <v>4</v>
      </c>
      <c r="P7" s="4">
        <v>18</v>
      </c>
      <c r="Q7" s="4">
        <v>64</v>
      </c>
      <c r="R7" s="4">
        <v>0.24299999999999999</v>
      </c>
      <c r="S7" s="4">
        <v>1.1100000000000001</v>
      </c>
      <c r="T7" s="4">
        <v>1.74</v>
      </c>
    </row>
    <row r="8" spans="2:20" ht="15.75" thickBot="1" x14ac:dyDescent="0.3">
      <c r="B8" s="1">
        <v>2014</v>
      </c>
      <c r="C8" s="3" t="s">
        <v>0</v>
      </c>
      <c r="D8" s="3" t="s">
        <v>1</v>
      </c>
      <c r="E8" s="4" t="s">
        <v>2</v>
      </c>
      <c r="F8" s="4">
        <v>2</v>
      </c>
      <c r="G8" s="4">
        <v>0</v>
      </c>
      <c r="H8" s="4">
        <v>0.34</v>
      </c>
      <c r="I8" s="4">
        <v>4</v>
      </c>
      <c r="J8" s="4">
        <v>26.1</v>
      </c>
      <c r="K8" s="4">
        <v>11</v>
      </c>
      <c r="L8" s="4">
        <v>2</v>
      </c>
      <c r="M8" s="4">
        <v>1</v>
      </c>
      <c r="N8" s="4">
        <v>0</v>
      </c>
      <c r="O8" s="4">
        <v>0</v>
      </c>
      <c r="P8" s="4">
        <v>6</v>
      </c>
      <c r="Q8" s="4">
        <v>25</v>
      </c>
      <c r="R8" s="4">
        <v>0.126</v>
      </c>
      <c r="S8" s="4">
        <v>0.65</v>
      </c>
      <c r="T8" s="4">
        <v>2.4700000000000002</v>
      </c>
    </row>
    <row r="9" spans="2:20" ht="15.75" thickBot="1" x14ac:dyDescent="0.3">
      <c r="B9" s="1"/>
      <c r="C9" s="3"/>
      <c r="D9" s="3"/>
      <c r="E9" s="4"/>
      <c r="F9" s="4">
        <v>10</v>
      </c>
      <c r="G9" s="4">
        <v>4</v>
      </c>
      <c r="H9" s="4">
        <v>1.83</v>
      </c>
      <c r="I9" s="14">
        <v>20</v>
      </c>
      <c r="J9" s="14">
        <v>123</v>
      </c>
      <c r="K9" s="14">
        <v>100</v>
      </c>
      <c r="L9" s="14">
        <v>31</v>
      </c>
      <c r="M9" s="14">
        <v>25</v>
      </c>
      <c r="N9" s="14">
        <v>1</v>
      </c>
      <c r="O9" s="14">
        <v>4</v>
      </c>
      <c r="P9" s="14">
        <v>24</v>
      </c>
      <c r="Q9" s="14">
        <v>89</v>
      </c>
      <c r="R9" s="4"/>
      <c r="S9" s="4"/>
      <c r="T9" s="4"/>
    </row>
    <row r="10" spans="2:20" ht="15.75" thickBot="1" x14ac:dyDescent="0.3">
      <c r="B10" s="2" t="s">
        <v>19</v>
      </c>
      <c r="C10" s="4" t="s">
        <v>12</v>
      </c>
      <c r="D10" s="4" t="s">
        <v>13</v>
      </c>
      <c r="E10" s="4" t="s">
        <v>14</v>
      </c>
      <c r="F10" s="4">
        <v>14</v>
      </c>
      <c r="G10" s="4">
        <v>6</v>
      </c>
      <c r="H10" s="4">
        <v>1.83</v>
      </c>
      <c r="I10" s="4">
        <v>27</v>
      </c>
      <c r="J10" s="4">
        <v>167.1</v>
      </c>
      <c r="K10" s="4">
        <v>142</v>
      </c>
      <c r="L10" s="4">
        <v>40</v>
      </c>
      <c r="M10" s="4">
        <v>34</v>
      </c>
      <c r="N10" s="4">
        <v>2</v>
      </c>
      <c r="O10" s="4">
        <v>4</v>
      </c>
      <c r="P10" s="4">
        <v>31</v>
      </c>
      <c r="Q10" s="4">
        <v>115</v>
      </c>
      <c r="R10" s="4">
        <v>0.23100000000000001</v>
      </c>
      <c r="S10" s="4">
        <v>1.03</v>
      </c>
      <c r="T10" s="4">
        <v>1.95</v>
      </c>
    </row>
    <row r="11" spans="2:20" ht="15.75" thickBot="1" x14ac:dyDescent="0.3">
      <c r="B11" s="1">
        <v>2014</v>
      </c>
      <c r="C11" s="3" t="s">
        <v>15</v>
      </c>
      <c r="D11" s="3" t="s">
        <v>16</v>
      </c>
      <c r="E11" s="4" t="s">
        <v>17</v>
      </c>
      <c r="F11" s="4">
        <v>0</v>
      </c>
      <c r="G11" s="4">
        <v>0</v>
      </c>
      <c r="H11" s="4">
        <v>3.86</v>
      </c>
      <c r="I11" s="4">
        <v>5</v>
      </c>
      <c r="J11" s="4">
        <v>4.2</v>
      </c>
      <c r="K11" s="4">
        <v>4</v>
      </c>
      <c r="L11" s="4">
        <v>2</v>
      </c>
      <c r="M11" s="4">
        <v>2</v>
      </c>
      <c r="N11" s="4">
        <v>0</v>
      </c>
      <c r="O11" s="4">
        <v>0</v>
      </c>
      <c r="P11" s="4">
        <v>0</v>
      </c>
      <c r="Q11" s="4">
        <v>4</v>
      </c>
      <c r="R11" s="4">
        <v>0.222</v>
      </c>
      <c r="S11" s="4">
        <v>0.86</v>
      </c>
      <c r="T11" s="4">
        <v>9</v>
      </c>
    </row>
    <row r="12" spans="2:20" ht="15.75" thickBot="1" x14ac:dyDescent="0.3">
      <c r="B12" s="2" t="s">
        <v>20</v>
      </c>
      <c r="C12" s="4" t="s">
        <v>12</v>
      </c>
      <c r="D12" s="4"/>
      <c r="E12" s="4" t="s">
        <v>14</v>
      </c>
      <c r="F12" s="4">
        <v>15</v>
      </c>
      <c r="G12" s="4">
        <v>9</v>
      </c>
      <c r="H12" s="4">
        <v>2.2999999999999998</v>
      </c>
      <c r="I12" s="4">
        <v>37</v>
      </c>
      <c r="J12" s="4">
        <v>207</v>
      </c>
      <c r="K12" s="4">
        <v>183</v>
      </c>
      <c r="L12" s="4">
        <v>63</v>
      </c>
      <c r="M12" s="4">
        <v>53</v>
      </c>
      <c r="N12" s="4">
        <v>5</v>
      </c>
      <c r="O12" s="4">
        <v>5</v>
      </c>
      <c r="P12" s="4">
        <v>44</v>
      </c>
      <c r="Q12" s="4">
        <v>140</v>
      </c>
      <c r="R12" s="4">
        <v>0.23799999999999999</v>
      </c>
      <c r="S12" s="4">
        <v>1.1000000000000001</v>
      </c>
      <c r="T12" s="4">
        <v>2.0299999999999998</v>
      </c>
    </row>
    <row r="13" spans="2:20" ht="15.75" thickBot="1" x14ac:dyDescent="0.3">
      <c r="B13" s="1" t="s">
        <v>18</v>
      </c>
      <c r="C13" s="4" t="s">
        <v>13</v>
      </c>
      <c r="D13" s="4"/>
      <c r="E13" s="4" t="s">
        <v>17</v>
      </c>
      <c r="F13" s="4">
        <v>0</v>
      </c>
      <c r="G13" s="4">
        <v>0</v>
      </c>
      <c r="H13" s="4">
        <v>3.86</v>
      </c>
      <c r="I13" s="4">
        <v>5</v>
      </c>
      <c r="J13" s="4">
        <v>4.2</v>
      </c>
      <c r="K13" s="4">
        <v>4</v>
      </c>
      <c r="L13" s="4">
        <v>2</v>
      </c>
      <c r="M13" s="4">
        <v>2</v>
      </c>
      <c r="N13" s="4">
        <v>0</v>
      </c>
      <c r="O13" s="4">
        <v>0</v>
      </c>
      <c r="P13" s="4">
        <v>0</v>
      </c>
      <c r="Q13" s="4">
        <v>4</v>
      </c>
      <c r="R13" s="4">
        <v>0.222</v>
      </c>
      <c r="S13" s="4">
        <v>0.86</v>
      </c>
      <c r="T13" s="4">
        <v>9</v>
      </c>
    </row>
    <row r="15" spans="2:20" x14ac:dyDescent="0.25">
      <c r="E15" s="7" t="s">
        <v>40</v>
      </c>
      <c r="F15" t="s">
        <v>41</v>
      </c>
      <c r="G15" t="s">
        <v>42</v>
      </c>
    </row>
    <row r="18" spans="3:11" x14ac:dyDescent="0.25">
      <c r="E18" s="10" t="s">
        <v>58</v>
      </c>
      <c r="F18" s="10" t="s">
        <v>59</v>
      </c>
      <c r="G18" s="10" t="s">
        <v>66</v>
      </c>
      <c r="H18" t="s">
        <v>60</v>
      </c>
      <c r="I18" t="s">
        <v>61</v>
      </c>
      <c r="J18" t="s">
        <v>62</v>
      </c>
      <c r="K18" t="s">
        <v>63</v>
      </c>
    </row>
    <row r="19" spans="3:11" x14ac:dyDescent="0.25">
      <c r="D19" t="s">
        <v>75</v>
      </c>
      <c r="E19">
        <v>6.09</v>
      </c>
      <c r="F19">
        <v>1.91</v>
      </c>
      <c r="G19">
        <v>0.23</v>
      </c>
    </row>
    <row r="20" spans="3:11" x14ac:dyDescent="0.25">
      <c r="C20">
        <v>2013</v>
      </c>
      <c r="D20" t="s">
        <v>76</v>
      </c>
      <c r="E20">
        <v>5.74</v>
      </c>
      <c r="F20">
        <v>2.98</v>
      </c>
      <c r="G20">
        <v>0.69</v>
      </c>
    </row>
    <row r="21" spans="3:11" x14ac:dyDescent="0.25">
      <c r="C21">
        <v>2014</v>
      </c>
      <c r="D21" t="s">
        <v>78</v>
      </c>
      <c r="E21">
        <v>6.51</v>
      </c>
      <c r="F21">
        <v>1.68</v>
      </c>
      <c r="G21">
        <v>7.0000000000000007E-2</v>
      </c>
    </row>
    <row r="22" spans="3:11" x14ac:dyDescent="0.25">
      <c r="D22" t="s">
        <v>77</v>
      </c>
      <c r="E22">
        <v>5.56</v>
      </c>
      <c r="F22">
        <v>1.5</v>
      </c>
      <c r="G22">
        <v>0.21</v>
      </c>
    </row>
    <row r="24" spans="3:11" x14ac:dyDescent="0.25">
      <c r="D24" t="s">
        <v>79</v>
      </c>
      <c r="E24">
        <v>135</v>
      </c>
      <c r="F24">
        <v>42</v>
      </c>
      <c r="G24">
        <v>5</v>
      </c>
    </row>
    <row r="25" spans="3:11" x14ac:dyDescent="0.25">
      <c r="D25" t="s">
        <v>80</v>
      </c>
      <c r="E25">
        <v>122</v>
      </c>
      <c r="F25">
        <v>38</v>
      </c>
      <c r="G25">
        <v>5</v>
      </c>
    </row>
    <row r="26" spans="3:11" x14ac:dyDescent="0.25">
      <c r="D26" t="s">
        <v>81</v>
      </c>
      <c r="E26">
        <v>102</v>
      </c>
      <c r="F26">
        <v>32</v>
      </c>
      <c r="G26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workbookViewId="0">
      <selection activeCell="D13" sqref="D13:Q13"/>
    </sheetView>
  </sheetViews>
  <sheetFormatPr defaultRowHeight="15" x14ac:dyDescent="0.25"/>
  <cols>
    <col min="2" max="2" width="2" bestFit="1" customWidth="1"/>
    <col min="3" max="3" width="17.42578125" bestFit="1" customWidth="1"/>
    <col min="11" max="17" width="9.140625" style="9"/>
  </cols>
  <sheetData>
    <row r="2" spans="1:17" x14ac:dyDescent="0.25">
      <c r="D2" s="13">
        <v>6.96</v>
      </c>
      <c r="E2" s="13">
        <v>2.4900000000000002</v>
      </c>
      <c r="F2" s="13">
        <v>1.01</v>
      </c>
      <c r="G2">
        <v>0.28100000000000003</v>
      </c>
      <c r="H2" s="21">
        <v>0.74199999999999999</v>
      </c>
      <c r="I2" s="21">
        <v>0.42099999999999999</v>
      </c>
      <c r="J2" s="22">
        <v>0.1</v>
      </c>
      <c r="K2" s="20">
        <v>3.92</v>
      </c>
      <c r="L2" s="20">
        <v>90.4</v>
      </c>
      <c r="M2" s="20">
        <v>90.5</v>
      </c>
      <c r="N2" s="20">
        <v>88.7</v>
      </c>
      <c r="O2" s="9">
        <v>83.3</v>
      </c>
      <c r="P2" s="20">
        <v>75.900000000000006</v>
      </c>
      <c r="Q2" s="9">
        <v>81.2</v>
      </c>
    </row>
    <row r="3" spans="1:17" x14ac:dyDescent="0.25">
      <c r="D3" t="s">
        <v>58</v>
      </c>
      <c r="E3" t="s">
        <v>59</v>
      </c>
      <c r="F3" t="s">
        <v>66</v>
      </c>
      <c r="G3" t="s">
        <v>60</v>
      </c>
      <c r="H3" t="s">
        <v>61</v>
      </c>
      <c r="I3" t="s">
        <v>62</v>
      </c>
      <c r="J3" t="s">
        <v>63</v>
      </c>
      <c r="K3" s="9" t="s">
        <v>57</v>
      </c>
      <c r="L3" s="9" t="s">
        <v>67</v>
      </c>
      <c r="M3" s="9" t="s">
        <v>68</v>
      </c>
      <c r="N3" s="9" t="s">
        <v>64</v>
      </c>
      <c r="O3" s="9" t="s">
        <v>70</v>
      </c>
      <c r="P3" s="9" t="s">
        <v>69</v>
      </c>
      <c r="Q3" s="9" t="s">
        <v>65</v>
      </c>
    </row>
    <row r="4" spans="1:17" x14ac:dyDescent="0.25">
      <c r="B4">
        <v>1</v>
      </c>
      <c r="C4" t="s">
        <v>43</v>
      </c>
      <c r="D4">
        <v>6.49</v>
      </c>
      <c r="E4">
        <v>1.71</v>
      </c>
      <c r="F4">
        <v>1.1399999999999999</v>
      </c>
      <c r="G4">
        <v>0.31</v>
      </c>
      <c r="H4" s="8">
        <v>0.73599999999999999</v>
      </c>
      <c r="I4" s="8">
        <v>0.38100000000000001</v>
      </c>
      <c r="J4" s="8">
        <v>0.107</v>
      </c>
      <c r="K4" s="9">
        <v>3.93</v>
      </c>
      <c r="L4" s="9">
        <v>87.4</v>
      </c>
      <c r="M4" s="9">
        <v>87.4</v>
      </c>
      <c r="N4" s="9">
        <v>85.2</v>
      </c>
      <c r="P4" s="9">
        <v>76.099999999999994</v>
      </c>
      <c r="Q4" s="9">
        <v>80.5</v>
      </c>
    </row>
    <row r="5" spans="1:17" x14ac:dyDescent="0.25">
      <c r="B5">
        <v>2</v>
      </c>
      <c r="C5" t="s">
        <v>44</v>
      </c>
      <c r="D5">
        <v>6.95</v>
      </c>
      <c r="E5">
        <v>3.13</v>
      </c>
      <c r="F5">
        <v>0.55000000000000004</v>
      </c>
      <c r="G5">
        <v>0.28999999999999998</v>
      </c>
      <c r="H5" s="8">
        <v>0.74299999999999999</v>
      </c>
      <c r="I5" s="8">
        <v>0.443</v>
      </c>
      <c r="J5" s="8">
        <v>6.8000000000000005E-2</v>
      </c>
      <c r="K5" s="9">
        <v>3.43</v>
      </c>
      <c r="L5" s="9">
        <v>92.4</v>
      </c>
      <c r="M5" s="9">
        <v>92.2</v>
      </c>
      <c r="O5" s="9">
        <v>82.7</v>
      </c>
      <c r="P5" s="9">
        <v>74.599999999999994</v>
      </c>
      <c r="Q5" s="9">
        <v>81</v>
      </c>
    </row>
    <row r="6" spans="1:17" x14ac:dyDescent="0.25">
      <c r="B6">
        <v>3</v>
      </c>
      <c r="C6" t="s">
        <v>45</v>
      </c>
      <c r="D6">
        <v>5.38</v>
      </c>
      <c r="E6">
        <v>1.36</v>
      </c>
      <c r="F6">
        <v>1</v>
      </c>
      <c r="G6">
        <v>0.28599999999999998</v>
      </c>
      <c r="H6" s="8">
        <v>0.76300000000000001</v>
      </c>
      <c r="I6" s="8">
        <v>0.45700000000000002</v>
      </c>
      <c r="J6" s="8">
        <v>9.0999999999999998E-2</v>
      </c>
      <c r="K6" s="9">
        <v>3.82</v>
      </c>
      <c r="L6" s="9">
        <v>91.2</v>
      </c>
      <c r="M6" s="9">
        <v>89.4</v>
      </c>
      <c r="O6" s="9">
        <v>82.9</v>
      </c>
      <c r="Q6" s="9">
        <v>82.6</v>
      </c>
    </row>
    <row r="7" spans="1:17" x14ac:dyDescent="0.25">
      <c r="B7">
        <v>4</v>
      </c>
      <c r="C7" t="s">
        <v>46</v>
      </c>
      <c r="D7">
        <v>5.92</v>
      </c>
      <c r="E7">
        <v>1.95</v>
      </c>
      <c r="F7">
        <v>0.81</v>
      </c>
      <c r="G7">
        <v>0.29499999999999998</v>
      </c>
      <c r="H7" s="8">
        <v>0.77100000000000002</v>
      </c>
      <c r="I7" s="8">
        <v>0.40500000000000003</v>
      </c>
      <c r="J7" s="8">
        <v>8.1000000000000003E-2</v>
      </c>
      <c r="K7" s="9">
        <v>3.76</v>
      </c>
      <c r="L7" s="9">
        <v>88.5</v>
      </c>
      <c r="N7" s="9">
        <v>90.4</v>
      </c>
      <c r="O7" s="9">
        <v>82.3</v>
      </c>
      <c r="P7" s="9">
        <v>79.400000000000006</v>
      </c>
      <c r="Q7" s="9">
        <v>84.8</v>
      </c>
    </row>
    <row r="8" spans="1:17" x14ac:dyDescent="0.25">
      <c r="B8">
        <v>5</v>
      </c>
      <c r="C8" t="s">
        <v>47</v>
      </c>
      <c r="D8">
        <v>6.05</v>
      </c>
      <c r="E8">
        <v>2.64</v>
      </c>
      <c r="F8">
        <v>0.88</v>
      </c>
      <c r="G8">
        <v>0.26800000000000002</v>
      </c>
      <c r="H8" s="8">
        <v>0.67200000000000004</v>
      </c>
      <c r="I8" s="8">
        <v>0.47699999999999998</v>
      </c>
      <c r="J8" s="8">
        <v>8.6999999999999994E-2</v>
      </c>
      <c r="K8" s="9">
        <v>3.96</v>
      </c>
      <c r="M8" s="9">
        <v>90.4</v>
      </c>
      <c r="O8" s="9">
        <v>85.7</v>
      </c>
      <c r="P8" s="9">
        <v>76</v>
      </c>
      <c r="Q8" s="9">
        <v>81.099999999999994</v>
      </c>
    </row>
    <row r="9" spans="1:17" x14ac:dyDescent="0.25">
      <c r="B9">
        <v>6</v>
      </c>
      <c r="C9" t="s">
        <v>48</v>
      </c>
      <c r="D9">
        <v>7</v>
      </c>
      <c r="E9">
        <v>2.08</v>
      </c>
      <c r="F9">
        <v>1.0900000000000001</v>
      </c>
      <c r="G9">
        <v>0.26400000000000001</v>
      </c>
      <c r="H9" s="8">
        <v>0.81299999999999994</v>
      </c>
      <c r="I9" s="8">
        <v>0.375</v>
      </c>
      <c r="J9" s="8">
        <v>0.10199999999999999</v>
      </c>
      <c r="K9" s="9">
        <v>3.85</v>
      </c>
      <c r="L9" s="9">
        <v>89.7</v>
      </c>
      <c r="N9" s="9">
        <v>88</v>
      </c>
      <c r="O9" s="9">
        <v>83.3</v>
      </c>
      <c r="P9" s="9">
        <v>68.5</v>
      </c>
      <c r="Q9" s="9">
        <v>80.099999999999994</v>
      </c>
    </row>
    <row r="10" spans="1:17" x14ac:dyDescent="0.25">
      <c r="B10">
        <v>7</v>
      </c>
      <c r="C10" t="s">
        <v>85</v>
      </c>
      <c r="D10">
        <v>5.56</v>
      </c>
      <c r="E10">
        <v>4.45</v>
      </c>
      <c r="F10">
        <v>0.86</v>
      </c>
      <c r="G10">
        <v>0.36</v>
      </c>
      <c r="H10" s="11">
        <v>0.64</v>
      </c>
      <c r="I10" s="8">
        <v>0.496</v>
      </c>
      <c r="J10" s="8">
        <v>0.104</v>
      </c>
      <c r="K10" s="9">
        <v>4.8</v>
      </c>
      <c r="L10" s="9">
        <v>92.4</v>
      </c>
      <c r="M10" s="9">
        <v>92.1</v>
      </c>
      <c r="N10" s="9">
        <v>91.2</v>
      </c>
      <c r="O10" s="9">
        <v>86</v>
      </c>
      <c r="Q10" s="9">
        <v>86</v>
      </c>
    </row>
    <row r="12" spans="1:17" x14ac:dyDescent="0.25">
      <c r="A12" s="9"/>
      <c r="B12" s="9"/>
      <c r="C12" s="9"/>
      <c r="D12" s="9">
        <f>SUM(D4:D10)/7</f>
        <v>6.1928571428571439</v>
      </c>
      <c r="E12" s="9">
        <f t="shared" ref="E12:Q12" si="0">SUM(E4:E10)/7</f>
        <v>2.4742857142857142</v>
      </c>
      <c r="F12" s="9">
        <f t="shared" si="0"/>
        <v>0.90428571428571425</v>
      </c>
      <c r="G12" s="20">
        <f t="shared" si="0"/>
        <v>0.29614285714285715</v>
      </c>
      <c r="H12" s="9">
        <f t="shared" si="0"/>
        <v>0.73399999999999999</v>
      </c>
      <c r="I12" s="9">
        <f t="shared" si="0"/>
        <v>0.43342857142857144</v>
      </c>
      <c r="J12" s="9">
        <f t="shared" si="0"/>
        <v>9.1428571428571428E-2</v>
      </c>
      <c r="K12" s="9">
        <f t="shared" si="0"/>
        <v>3.9357142857142859</v>
      </c>
      <c r="L12" s="9">
        <f>SUM(L4:L10)/6</f>
        <v>90.266666666666666</v>
      </c>
      <c r="M12" s="9">
        <f>SUM(M4:M10)/5</f>
        <v>90.3</v>
      </c>
      <c r="N12" s="9">
        <f>SUM(N4:N10)/4</f>
        <v>88.7</v>
      </c>
      <c r="O12" s="20">
        <f>SUM(O4:O10)/6</f>
        <v>83.816666666666677</v>
      </c>
      <c r="P12" s="9">
        <f>SUM(P4:P10)/5</f>
        <v>74.92</v>
      </c>
      <c r="Q12" s="20">
        <f t="shared" si="0"/>
        <v>82.3</v>
      </c>
    </row>
    <row r="13" spans="1:17" x14ac:dyDescent="0.25">
      <c r="A13" s="9"/>
      <c r="B13" s="9"/>
      <c r="C13" s="9"/>
    </row>
    <row r="14" spans="1:17" x14ac:dyDescent="0.25">
      <c r="A14" s="9"/>
      <c r="B14" s="9"/>
      <c r="C14" s="9"/>
      <c r="D14" s="9"/>
      <c r="K14"/>
      <c r="L14"/>
      <c r="M14"/>
      <c r="N14"/>
      <c r="O14"/>
      <c r="P14"/>
      <c r="Q14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workbookViewId="0">
      <selection activeCell="D2" sqref="D2:Q2"/>
    </sheetView>
  </sheetViews>
  <sheetFormatPr defaultRowHeight="15" x14ac:dyDescent="0.25"/>
  <cols>
    <col min="2" max="2" width="2" bestFit="1" customWidth="1"/>
    <col min="3" max="3" width="14.42578125" bestFit="1" customWidth="1"/>
    <col min="11" max="17" width="9.140625" style="10"/>
  </cols>
  <sheetData>
    <row r="2" spans="2:18" x14ac:dyDescent="0.25">
      <c r="D2" s="23">
        <v>6.96</v>
      </c>
      <c r="E2" s="23">
        <v>2.4900000000000002</v>
      </c>
      <c r="F2" s="23">
        <v>1.01</v>
      </c>
      <c r="G2" s="13">
        <v>0.28100000000000003</v>
      </c>
      <c r="H2" s="21">
        <v>0.74199999999999999</v>
      </c>
      <c r="I2" s="21">
        <v>0.42099999999999999</v>
      </c>
      <c r="J2" s="22">
        <v>0.1</v>
      </c>
      <c r="K2" s="20">
        <v>3.92</v>
      </c>
      <c r="L2" s="20">
        <v>90.4</v>
      </c>
      <c r="M2" s="20">
        <v>90.5</v>
      </c>
      <c r="N2" s="26">
        <v>88.7</v>
      </c>
      <c r="O2" s="20">
        <v>83.3</v>
      </c>
      <c r="P2" s="20">
        <v>75.900000000000006</v>
      </c>
      <c r="Q2" s="9">
        <v>81.2</v>
      </c>
    </row>
    <row r="3" spans="2:18" x14ac:dyDescent="0.25">
      <c r="D3" t="s">
        <v>58</v>
      </c>
      <c r="E3" t="s">
        <v>59</v>
      </c>
      <c r="F3" t="s">
        <v>66</v>
      </c>
      <c r="G3" t="s">
        <v>60</v>
      </c>
      <c r="H3" t="s">
        <v>61</v>
      </c>
      <c r="I3" t="s">
        <v>62</v>
      </c>
      <c r="J3" t="s">
        <v>63</v>
      </c>
      <c r="K3" s="10" t="s">
        <v>57</v>
      </c>
      <c r="L3" s="10" t="s">
        <v>67</v>
      </c>
      <c r="M3" s="10" t="s">
        <v>68</v>
      </c>
      <c r="N3" s="10" t="s">
        <v>64</v>
      </c>
      <c r="O3" s="10" t="s">
        <v>70</v>
      </c>
      <c r="P3" s="10" t="s">
        <v>69</v>
      </c>
      <c r="Q3" s="10" t="s">
        <v>65</v>
      </c>
      <c r="R3" s="9"/>
    </row>
    <row r="4" spans="2:18" x14ac:dyDescent="0.25">
      <c r="B4">
        <v>1</v>
      </c>
      <c r="C4" t="s">
        <v>48</v>
      </c>
      <c r="D4">
        <v>7.7</v>
      </c>
      <c r="E4">
        <v>2.4300000000000002</v>
      </c>
      <c r="F4">
        <v>1.62</v>
      </c>
      <c r="G4">
        <v>0.24199999999999999</v>
      </c>
      <c r="H4" s="8">
        <v>0.77300000000000002</v>
      </c>
      <c r="I4" s="8">
        <v>0.32100000000000001</v>
      </c>
      <c r="J4" s="8">
        <v>0.125</v>
      </c>
      <c r="K4" s="10">
        <v>4.55</v>
      </c>
      <c r="L4" s="10">
        <v>88.8</v>
      </c>
      <c r="O4" s="10">
        <v>81</v>
      </c>
      <c r="P4" s="10">
        <v>68.2</v>
      </c>
      <c r="Q4" s="10">
        <v>80.8</v>
      </c>
    </row>
    <row r="5" spans="2:18" x14ac:dyDescent="0.25">
      <c r="B5">
        <v>2</v>
      </c>
      <c r="C5" t="s">
        <v>44</v>
      </c>
      <c r="D5">
        <v>6.12</v>
      </c>
      <c r="E5">
        <v>2.88</v>
      </c>
      <c r="F5">
        <v>1.1399999999999999</v>
      </c>
      <c r="G5">
        <v>0.26</v>
      </c>
      <c r="H5" s="8">
        <v>0.73199999999999998</v>
      </c>
      <c r="I5" s="8">
        <v>0.41199999999999998</v>
      </c>
      <c r="J5" s="8">
        <v>0.105</v>
      </c>
      <c r="K5" s="10">
        <v>4.4000000000000004</v>
      </c>
      <c r="L5" s="10">
        <v>91.7</v>
      </c>
      <c r="M5" s="10">
        <v>91.3</v>
      </c>
      <c r="O5" s="10">
        <v>82.7</v>
      </c>
      <c r="P5" s="10">
        <v>76.3</v>
      </c>
      <c r="Q5" s="10">
        <v>81.5</v>
      </c>
    </row>
    <row r="6" spans="2:18" x14ac:dyDescent="0.25">
      <c r="B6">
        <v>3</v>
      </c>
      <c r="C6" t="s">
        <v>45</v>
      </c>
      <c r="D6">
        <v>5.53</v>
      </c>
      <c r="E6">
        <v>1.37</v>
      </c>
      <c r="F6">
        <v>0.66</v>
      </c>
      <c r="G6">
        <v>0.29399999999999998</v>
      </c>
      <c r="H6" s="11">
        <v>0.8</v>
      </c>
      <c r="I6" s="8">
        <v>0.41499999999999998</v>
      </c>
      <c r="J6" s="8">
        <v>0.06</v>
      </c>
      <c r="K6" s="10">
        <v>3.23</v>
      </c>
      <c r="L6" s="10">
        <v>91.2</v>
      </c>
      <c r="M6" s="10">
        <v>88.8</v>
      </c>
      <c r="O6" s="10">
        <v>83</v>
      </c>
      <c r="Q6" s="10">
        <v>82.6</v>
      </c>
    </row>
    <row r="7" spans="2:18" x14ac:dyDescent="0.25">
      <c r="B7">
        <v>4</v>
      </c>
      <c r="C7" t="s">
        <v>49</v>
      </c>
      <c r="D7">
        <v>7.33</v>
      </c>
      <c r="E7">
        <v>3.37</v>
      </c>
      <c r="F7">
        <v>0.95</v>
      </c>
      <c r="G7">
        <v>0.26600000000000001</v>
      </c>
      <c r="H7" s="8">
        <v>0.70299999999999996</v>
      </c>
      <c r="I7" s="8">
        <v>0.36399999999999999</v>
      </c>
      <c r="J7" s="8">
        <v>8.2000000000000003E-2</v>
      </c>
      <c r="K7" s="10">
        <v>4.05</v>
      </c>
      <c r="L7" s="10">
        <v>90.2</v>
      </c>
      <c r="M7" s="10">
        <v>90.5</v>
      </c>
      <c r="O7" s="10">
        <v>83.3</v>
      </c>
      <c r="P7" s="10">
        <v>74.8</v>
      </c>
      <c r="Q7" s="10">
        <v>82.6</v>
      </c>
    </row>
    <row r="8" spans="2:18" x14ac:dyDescent="0.25">
      <c r="B8">
        <v>5</v>
      </c>
      <c r="C8" t="s">
        <v>43</v>
      </c>
      <c r="D8">
        <v>7.25</v>
      </c>
      <c r="E8">
        <v>2.25</v>
      </c>
      <c r="F8">
        <v>1.44</v>
      </c>
      <c r="G8">
        <v>0.28399999999999997</v>
      </c>
      <c r="H8" s="8">
        <v>0.71099999999999997</v>
      </c>
      <c r="I8" s="8">
        <v>0.35199999999999998</v>
      </c>
      <c r="J8" s="8">
        <v>0.113</v>
      </c>
      <c r="K8" s="10">
        <v>4.3</v>
      </c>
      <c r="L8" s="10">
        <v>87</v>
      </c>
      <c r="M8" s="10">
        <v>87</v>
      </c>
      <c r="N8" s="10">
        <v>85.7</v>
      </c>
      <c r="P8" s="10">
        <v>75.599999999999994</v>
      </c>
      <c r="Q8" s="10">
        <v>80.3</v>
      </c>
    </row>
    <row r="9" spans="2:18" x14ac:dyDescent="0.25">
      <c r="B9">
        <v>6</v>
      </c>
      <c r="C9" t="s">
        <v>50</v>
      </c>
      <c r="D9">
        <v>9.42</v>
      </c>
      <c r="E9">
        <v>2.81</v>
      </c>
      <c r="F9">
        <v>0.56000000000000005</v>
      </c>
      <c r="G9">
        <v>0.27600000000000002</v>
      </c>
      <c r="H9" s="8">
        <v>0.749</v>
      </c>
      <c r="I9" s="8">
        <v>0.52900000000000003</v>
      </c>
      <c r="J9" s="8">
        <v>8.3000000000000004E-2</v>
      </c>
      <c r="K9" s="10">
        <v>2.7</v>
      </c>
      <c r="L9" s="10">
        <v>93.2</v>
      </c>
      <c r="M9" s="9">
        <v>92.4</v>
      </c>
      <c r="N9" s="9"/>
      <c r="O9" s="9">
        <v>85.4</v>
      </c>
      <c r="P9" s="9">
        <v>79.599999999999994</v>
      </c>
      <c r="Q9" s="9">
        <v>86.1</v>
      </c>
    </row>
    <row r="11" spans="2:18" x14ac:dyDescent="0.25">
      <c r="D11" s="20">
        <f>SUM(D4:D9)/6</f>
        <v>7.2250000000000005</v>
      </c>
      <c r="E11" s="20">
        <f t="shared" ref="E11:M11" si="0">SUM(E4:E9)/6</f>
        <v>2.5183333333333335</v>
      </c>
      <c r="F11" s="20">
        <f t="shared" si="0"/>
        <v>1.0616666666666668</v>
      </c>
      <c r="G11" s="9">
        <f t="shared" si="0"/>
        <v>0.27033333333333337</v>
      </c>
      <c r="H11" s="9">
        <f t="shared" si="0"/>
        <v>0.74466666666666648</v>
      </c>
      <c r="I11" s="9">
        <f t="shared" si="0"/>
        <v>0.39883333333333332</v>
      </c>
      <c r="J11" s="9">
        <f t="shared" si="0"/>
        <v>9.4666666666666663E-2</v>
      </c>
      <c r="K11" s="9">
        <f t="shared" si="0"/>
        <v>3.8716666666666666</v>
      </c>
      <c r="L11" s="9">
        <f t="shared" si="0"/>
        <v>90.350000000000009</v>
      </c>
      <c r="M11" s="9">
        <f>SUM(M4:M9)/5</f>
        <v>90</v>
      </c>
      <c r="N11" s="9"/>
      <c r="O11" s="9">
        <f>SUM(O4:O9)/5</f>
        <v>83.08</v>
      </c>
      <c r="P11" s="9">
        <f>SUM(P4:P9)/5</f>
        <v>74.900000000000006</v>
      </c>
      <c r="Q11" s="20">
        <f>SUM(Q4:Q9)/6</f>
        <v>82.316666666666663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"/>
  <sheetViews>
    <sheetView workbookViewId="0">
      <selection activeCell="D2" sqref="D2:S2"/>
    </sheetView>
  </sheetViews>
  <sheetFormatPr defaultRowHeight="15" x14ac:dyDescent="0.25"/>
  <cols>
    <col min="2" max="2" width="2" bestFit="1" customWidth="1"/>
    <col min="3" max="3" width="15.140625" bestFit="1" customWidth="1"/>
    <col min="4" max="6" width="9.140625" style="10"/>
    <col min="12" max="19" width="9.140625" style="10"/>
  </cols>
  <sheetData>
    <row r="2" spans="2:19" x14ac:dyDescent="0.25">
      <c r="D2" s="23">
        <v>6.96</v>
      </c>
      <c r="E2" s="13">
        <v>2.4900000000000002</v>
      </c>
      <c r="F2" s="23">
        <v>1.01</v>
      </c>
      <c r="G2" s="23">
        <v>0.28100000000000003</v>
      </c>
      <c r="H2" s="24">
        <v>0.74199999999999999</v>
      </c>
      <c r="I2" s="24">
        <v>0.42099999999999999</v>
      </c>
      <c r="J2" s="25">
        <v>0.1</v>
      </c>
      <c r="K2" s="20">
        <v>3.92</v>
      </c>
      <c r="L2" s="26">
        <v>90.4</v>
      </c>
      <c r="M2" s="26">
        <v>90.5</v>
      </c>
      <c r="N2" s="20">
        <v>88.7</v>
      </c>
      <c r="O2" s="26"/>
      <c r="P2" s="26"/>
      <c r="Q2" s="26">
        <v>83.3</v>
      </c>
      <c r="R2" s="26">
        <v>75.900000000000006</v>
      </c>
      <c r="S2" s="9">
        <v>81.2</v>
      </c>
    </row>
    <row r="3" spans="2:19" x14ac:dyDescent="0.25">
      <c r="D3" s="10" t="s">
        <v>58</v>
      </c>
      <c r="E3" s="10" t="s">
        <v>59</v>
      </c>
      <c r="F3" s="10" t="s">
        <v>66</v>
      </c>
      <c r="G3" t="s">
        <v>60</v>
      </c>
      <c r="H3" t="s">
        <v>61</v>
      </c>
      <c r="I3" t="s">
        <v>62</v>
      </c>
      <c r="J3" t="s">
        <v>63</v>
      </c>
      <c r="K3" s="9" t="s">
        <v>57</v>
      </c>
      <c r="L3" s="10" t="s">
        <v>67</v>
      </c>
      <c r="M3" s="10" t="s">
        <v>68</v>
      </c>
      <c r="N3" s="10" t="s">
        <v>64</v>
      </c>
      <c r="O3" s="10" t="s">
        <v>71</v>
      </c>
      <c r="P3" s="10" t="s">
        <v>72</v>
      </c>
      <c r="Q3" s="10" t="s">
        <v>70</v>
      </c>
      <c r="R3" s="10" t="s">
        <v>69</v>
      </c>
      <c r="S3" s="10" t="s">
        <v>65</v>
      </c>
    </row>
    <row r="4" spans="2:19" x14ac:dyDescent="0.25">
      <c r="B4">
        <v>1</v>
      </c>
      <c r="C4" t="s">
        <v>50</v>
      </c>
      <c r="D4" s="10">
        <v>7.52</v>
      </c>
      <c r="E4" s="10">
        <v>3.04</v>
      </c>
      <c r="F4" s="10">
        <v>0.62</v>
      </c>
      <c r="G4" s="10">
        <v>0.27700000000000002</v>
      </c>
      <c r="H4" s="8">
        <v>0.745</v>
      </c>
      <c r="I4" s="8">
        <v>0.55900000000000005</v>
      </c>
      <c r="J4" s="8">
        <v>9.4E-2</v>
      </c>
      <c r="K4" s="9">
        <v>3.46</v>
      </c>
      <c r="L4" s="10">
        <v>93</v>
      </c>
      <c r="M4" s="10">
        <v>92.8</v>
      </c>
      <c r="N4" s="10">
        <v>90</v>
      </c>
      <c r="Q4" s="10">
        <v>85.8</v>
      </c>
      <c r="R4" s="10">
        <v>81.3</v>
      </c>
      <c r="S4" s="10">
        <v>85.9</v>
      </c>
    </row>
    <row r="5" spans="2:19" x14ac:dyDescent="0.25">
      <c r="B5">
        <v>2</v>
      </c>
      <c r="C5" t="s">
        <v>51</v>
      </c>
      <c r="D5" s="10">
        <v>7.75</v>
      </c>
      <c r="E5" s="10">
        <v>2.36</v>
      </c>
      <c r="F5" s="10">
        <v>0.76</v>
      </c>
      <c r="G5" s="10">
        <v>0.28499999999999998</v>
      </c>
      <c r="H5" s="8">
        <v>0.71099999999999997</v>
      </c>
      <c r="I5" s="8">
        <v>0.438</v>
      </c>
      <c r="J5" s="8">
        <v>7.8E-2</v>
      </c>
      <c r="K5" s="9">
        <v>3.55</v>
      </c>
      <c r="L5" s="9">
        <v>91.7</v>
      </c>
      <c r="M5" s="9">
        <v>90.9</v>
      </c>
      <c r="N5" s="9"/>
      <c r="O5" s="9"/>
      <c r="P5" s="9"/>
      <c r="Q5" s="9">
        <v>83</v>
      </c>
      <c r="R5" s="9">
        <v>75.5</v>
      </c>
      <c r="S5" s="9">
        <v>77.2</v>
      </c>
    </row>
    <row r="6" spans="2:19" x14ac:dyDescent="0.25">
      <c r="B6">
        <v>3</v>
      </c>
      <c r="C6" t="s">
        <v>52</v>
      </c>
      <c r="D6" s="10">
        <v>8.3800000000000008</v>
      </c>
      <c r="E6" s="10">
        <v>3.02</v>
      </c>
      <c r="F6" s="10">
        <v>1.05</v>
      </c>
      <c r="G6" s="10">
        <v>0.30199999999999999</v>
      </c>
      <c r="H6" s="8">
        <v>0.76700000000000002</v>
      </c>
      <c r="I6" s="11">
        <v>0.42</v>
      </c>
      <c r="J6" s="8">
        <v>0.112</v>
      </c>
      <c r="K6">
        <v>3.89</v>
      </c>
      <c r="L6" s="10">
        <v>91.3</v>
      </c>
      <c r="M6" s="10">
        <v>91.2</v>
      </c>
      <c r="N6" s="10">
        <v>88.7</v>
      </c>
      <c r="R6" s="10">
        <v>75.3</v>
      </c>
      <c r="S6" s="10">
        <v>84.3</v>
      </c>
    </row>
    <row r="7" spans="2:19" x14ac:dyDescent="0.25">
      <c r="B7">
        <v>4</v>
      </c>
      <c r="C7" t="s">
        <v>43</v>
      </c>
      <c r="D7" s="10">
        <v>5.7</v>
      </c>
      <c r="E7" s="10">
        <v>2.35</v>
      </c>
      <c r="F7" s="10">
        <v>1.1000000000000001</v>
      </c>
      <c r="G7">
        <v>0.28999999999999998</v>
      </c>
      <c r="H7" s="8">
        <v>0.72499999999999998</v>
      </c>
      <c r="I7" s="8">
        <v>0.39400000000000002</v>
      </c>
      <c r="J7" s="8">
        <v>0.10299999999999999</v>
      </c>
      <c r="K7">
        <v>4.42</v>
      </c>
      <c r="L7" s="10">
        <v>86.5</v>
      </c>
      <c r="M7" s="10">
        <v>86.4</v>
      </c>
      <c r="N7" s="10">
        <v>85.1</v>
      </c>
      <c r="R7" s="10">
        <v>74.3</v>
      </c>
      <c r="S7" s="10">
        <v>80.3</v>
      </c>
    </row>
    <row r="8" spans="2:19" x14ac:dyDescent="0.25">
      <c r="B8">
        <v>5</v>
      </c>
      <c r="C8" s="13" t="s">
        <v>53</v>
      </c>
      <c r="D8" s="10">
        <v>7.98</v>
      </c>
      <c r="E8" s="10">
        <v>0.97</v>
      </c>
      <c r="F8" s="10">
        <v>1.05</v>
      </c>
      <c r="G8" s="10">
        <v>0.28299999999999997</v>
      </c>
      <c r="H8" s="8">
        <v>0.73199999999999998</v>
      </c>
      <c r="I8" s="8">
        <v>0.502</v>
      </c>
      <c r="J8" s="8">
        <v>0.106</v>
      </c>
      <c r="K8" s="9">
        <v>3.2</v>
      </c>
      <c r="L8" s="9">
        <v>94.6</v>
      </c>
      <c r="M8" s="9">
        <v>94.2</v>
      </c>
      <c r="N8" s="9">
        <v>92.1</v>
      </c>
      <c r="O8" s="9">
        <v>85.3</v>
      </c>
      <c r="P8" s="9"/>
      <c r="Q8" s="9">
        <v>85.8</v>
      </c>
      <c r="R8" s="9"/>
      <c r="S8" s="9"/>
    </row>
    <row r="9" spans="2:19" x14ac:dyDescent="0.25">
      <c r="B9">
        <v>6</v>
      </c>
      <c r="C9" t="s">
        <v>54</v>
      </c>
      <c r="D9" s="10">
        <v>7.18</v>
      </c>
      <c r="E9" s="10">
        <v>2.81</v>
      </c>
      <c r="F9" s="10">
        <v>1.74</v>
      </c>
      <c r="G9" s="10">
        <v>0.27200000000000002</v>
      </c>
      <c r="H9" s="8">
        <v>0.78300000000000003</v>
      </c>
      <c r="I9" s="8">
        <v>0.39700000000000002</v>
      </c>
      <c r="J9" s="8">
        <v>0.12</v>
      </c>
      <c r="K9" s="9">
        <v>3.92</v>
      </c>
      <c r="L9" s="9">
        <v>92.4</v>
      </c>
      <c r="M9" s="9">
        <v>92.1</v>
      </c>
      <c r="N9" s="9"/>
      <c r="O9" s="9"/>
      <c r="P9" s="9"/>
      <c r="Q9" s="9">
        <v>82.7</v>
      </c>
      <c r="R9" s="9">
        <v>77.2</v>
      </c>
      <c r="S9" s="9">
        <v>85.3</v>
      </c>
    </row>
    <row r="10" spans="2:19" x14ac:dyDescent="0.25">
      <c r="B10">
        <v>7</v>
      </c>
      <c r="C10" t="s">
        <v>55</v>
      </c>
      <c r="D10" s="10">
        <v>8.34</v>
      </c>
      <c r="E10" s="10">
        <v>1.89</v>
      </c>
      <c r="F10" s="10">
        <v>0.83</v>
      </c>
      <c r="G10" s="10">
        <v>0.29899999999999999</v>
      </c>
      <c r="H10" s="8">
        <v>0.76100000000000001</v>
      </c>
      <c r="I10" s="8">
        <v>0.42399999999999999</v>
      </c>
      <c r="J10" s="8">
        <v>7.1999999999999995E-2</v>
      </c>
      <c r="K10" s="9">
        <v>2.8</v>
      </c>
      <c r="L10" s="9">
        <v>91.5</v>
      </c>
      <c r="N10" s="9">
        <v>87.5</v>
      </c>
      <c r="P10" s="9">
        <v>91.4</v>
      </c>
      <c r="R10" s="9">
        <v>75</v>
      </c>
      <c r="S10" s="9">
        <v>84.9</v>
      </c>
    </row>
    <row r="11" spans="2:19" x14ac:dyDescent="0.25">
      <c r="B11">
        <v>8</v>
      </c>
      <c r="C11" t="s">
        <v>56</v>
      </c>
      <c r="D11" s="10">
        <v>8.35</v>
      </c>
      <c r="E11" s="10">
        <v>3.39</v>
      </c>
      <c r="F11" s="10">
        <v>0.91</v>
      </c>
      <c r="G11" s="10">
        <v>0.24399999999999999</v>
      </c>
      <c r="H11" s="8">
        <v>0.82099999999999995</v>
      </c>
      <c r="I11" s="8">
        <v>0.45700000000000002</v>
      </c>
      <c r="J11" s="8">
        <v>0.104</v>
      </c>
      <c r="K11" s="9">
        <v>3.77</v>
      </c>
      <c r="L11" s="9">
        <v>91.7</v>
      </c>
      <c r="M11" s="9">
        <v>89.4</v>
      </c>
      <c r="Q11" s="10">
        <v>82.3</v>
      </c>
      <c r="R11" s="9">
        <v>80.3</v>
      </c>
      <c r="S11" s="9">
        <v>84.5</v>
      </c>
    </row>
    <row r="13" spans="2:19" x14ac:dyDescent="0.25">
      <c r="D13" s="20">
        <f>SUM(D4:D11)/8</f>
        <v>7.6499999999999995</v>
      </c>
      <c r="E13" s="9">
        <f t="shared" ref="E13:M13" si="0">SUM(E4:E11)/8</f>
        <v>2.4787500000000002</v>
      </c>
      <c r="F13" s="9">
        <f t="shared" si="0"/>
        <v>1.0075000000000001</v>
      </c>
      <c r="G13" s="27">
        <f>SUM(G4:G11)/8</f>
        <v>0.28149999999999997</v>
      </c>
      <c r="H13" s="20">
        <f t="shared" si="0"/>
        <v>0.75562499999999999</v>
      </c>
      <c r="I13" s="20">
        <f t="shared" si="0"/>
        <v>0.44887499999999997</v>
      </c>
      <c r="J13" s="9">
        <f t="shared" si="0"/>
        <v>9.862499999999999E-2</v>
      </c>
      <c r="K13" s="9">
        <f t="shared" si="0"/>
        <v>3.6262499999999998</v>
      </c>
      <c r="L13" s="20">
        <f t="shared" si="0"/>
        <v>91.587500000000006</v>
      </c>
      <c r="M13" s="20">
        <f>SUM(M4:M11)/7</f>
        <v>90.999999999999986</v>
      </c>
      <c r="N13" s="9">
        <f>SUM(N4:N11)/5</f>
        <v>88.679999999999993</v>
      </c>
      <c r="O13" s="9"/>
      <c r="P13" s="9"/>
      <c r="Q13" s="20">
        <f>SUM(Q4:Q11)/5</f>
        <v>83.92</v>
      </c>
      <c r="R13" s="20">
        <f>SUM(R4:R11)/7</f>
        <v>76.98571428571428</v>
      </c>
      <c r="S13" s="20">
        <f>SUM(S4:S11)/7</f>
        <v>83.200000000000017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tabSelected="1" workbookViewId="0">
      <selection activeCell="O12" sqref="O12"/>
    </sheetView>
  </sheetViews>
  <sheetFormatPr defaultRowHeight="15" x14ac:dyDescent="0.25"/>
  <cols>
    <col min="2" max="2" width="10" bestFit="1" customWidth="1"/>
  </cols>
  <sheetData>
    <row r="1" spans="2:16" x14ac:dyDescent="0.25">
      <c r="B1" s="28" t="s">
        <v>98</v>
      </c>
      <c r="C1">
        <v>27</v>
      </c>
      <c r="D1">
        <v>27</v>
      </c>
      <c r="E1" t="s">
        <v>94</v>
      </c>
      <c r="F1">
        <v>29</v>
      </c>
      <c r="G1" t="s">
        <v>97</v>
      </c>
      <c r="H1">
        <v>30</v>
      </c>
      <c r="I1">
        <v>27</v>
      </c>
      <c r="J1" t="s">
        <v>94</v>
      </c>
      <c r="K1">
        <v>28</v>
      </c>
      <c r="L1">
        <v>26</v>
      </c>
      <c r="M1">
        <v>8</v>
      </c>
      <c r="N1">
        <v>20</v>
      </c>
      <c r="O1">
        <v>29</v>
      </c>
      <c r="P1">
        <v>26</v>
      </c>
    </row>
    <row r="2" spans="2:16" x14ac:dyDescent="0.25">
      <c r="B2" t="s">
        <v>96</v>
      </c>
      <c r="C2">
        <v>23</v>
      </c>
      <c r="D2">
        <v>25</v>
      </c>
      <c r="E2" t="s">
        <v>94</v>
      </c>
      <c r="F2">
        <v>29</v>
      </c>
      <c r="G2" t="s">
        <v>95</v>
      </c>
      <c r="H2">
        <v>27</v>
      </c>
      <c r="I2">
        <v>24</v>
      </c>
      <c r="J2" t="s">
        <v>94</v>
      </c>
      <c r="K2">
        <v>27</v>
      </c>
      <c r="L2">
        <v>20</v>
      </c>
      <c r="M2">
        <v>8</v>
      </c>
      <c r="N2">
        <v>19</v>
      </c>
      <c r="O2">
        <v>23</v>
      </c>
      <c r="P2">
        <v>28</v>
      </c>
    </row>
    <row r="3" spans="2:16" x14ac:dyDescent="0.25">
      <c r="C3" t="s">
        <v>58</v>
      </c>
      <c r="D3" t="s">
        <v>59</v>
      </c>
      <c r="E3" t="s">
        <v>66</v>
      </c>
      <c r="F3" t="s">
        <v>60</v>
      </c>
      <c r="G3" t="s">
        <v>61</v>
      </c>
      <c r="H3" t="s">
        <v>62</v>
      </c>
      <c r="I3" t="s">
        <v>63</v>
      </c>
      <c r="J3" s="9" t="s">
        <v>57</v>
      </c>
      <c r="K3" s="9" t="s">
        <v>67</v>
      </c>
      <c r="L3" s="9" t="s">
        <v>68</v>
      </c>
      <c r="M3" s="9" t="s">
        <v>64</v>
      </c>
      <c r="N3" s="9" t="s">
        <v>70</v>
      </c>
      <c r="O3" s="9" t="s">
        <v>69</v>
      </c>
      <c r="P3" s="9" t="s">
        <v>65</v>
      </c>
    </row>
    <row r="4" spans="2:16" x14ac:dyDescent="0.25">
      <c r="B4" t="s">
        <v>86</v>
      </c>
      <c r="C4" s="23">
        <v>6.96</v>
      </c>
      <c r="D4" s="23">
        <v>2.4900000000000002</v>
      </c>
      <c r="E4" s="23">
        <v>1.01</v>
      </c>
      <c r="F4" s="23">
        <v>0.28100000000000003</v>
      </c>
      <c r="G4" s="24">
        <v>0.74199999999999999</v>
      </c>
      <c r="H4" s="24">
        <v>0.42099999999999999</v>
      </c>
      <c r="I4" s="25">
        <v>0.1</v>
      </c>
      <c r="J4" s="26">
        <v>3.92</v>
      </c>
      <c r="K4" s="26">
        <v>90.4</v>
      </c>
      <c r="L4" s="26">
        <v>90.5</v>
      </c>
      <c r="M4" s="26">
        <v>88.7</v>
      </c>
      <c r="N4" s="26">
        <v>83.3</v>
      </c>
      <c r="O4" s="26">
        <v>75.900000000000006</v>
      </c>
      <c r="P4" s="26">
        <v>81.2</v>
      </c>
    </row>
    <row r="5" spans="2:16" x14ac:dyDescent="0.25">
      <c r="B5">
        <v>2012</v>
      </c>
      <c r="C5" s="9">
        <v>6.19</v>
      </c>
      <c r="D5">
        <v>2.4700000000000002</v>
      </c>
      <c r="E5">
        <v>0.9</v>
      </c>
      <c r="F5" s="9">
        <v>0.3</v>
      </c>
      <c r="G5" s="9">
        <v>0.73</v>
      </c>
      <c r="H5" s="8">
        <v>0.43</v>
      </c>
      <c r="I5" s="8">
        <v>0.09</v>
      </c>
      <c r="J5" s="9">
        <v>3.94</v>
      </c>
      <c r="K5" s="9">
        <v>90.27</v>
      </c>
      <c r="L5" s="9">
        <v>90.3</v>
      </c>
      <c r="M5" s="9">
        <v>88.7</v>
      </c>
      <c r="N5" s="9">
        <v>83.82</v>
      </c>
      <c r="O5" s="9">
        <v>74.92</v>
      </c>
      <c r="P5" s="9">
        <v>82.3</v>
      </c>
    </row>
    <row r="6" spans="2:16" x14ac:dyDescent="0.25">
      <c r="B6">
        <v>2013</v>
      </c>
      <c r="C6">
        <v>7.23</v>
      </c>
      <c r="D6">
        <v>2.52</v>
      </c>
      <c r="E6">
        <v>1.06</v>
      </c>
      <c r="F6">
        <v>0.27</v>
      </c>
      <c r="G6" s="8">
        <v>0.74</v>
      </c>
      <c r="H6" s="8">
        <v>0.4</v>
      </c>
      <c r="I6" s="8">
        <v>0.09</v>
      </c>
      <c r="J6" s="10">
        <v>3.87</v>
      </c>
      <c r="K6" s="10">
        <v>90.35</v>
      </c>
      <c r="L6" s="10">
        <v>90</v>
      </c>
      <c r="M6" s="10"/>
      <c r="N6" s="10">
        <v>83.08</v>
      </c>
      <c r="O6" s="10">
        <v>74.900000000000006</v>
      </c>
      <c r="P6" s="10">
        <v>82.32</v>
      </c>
    </row>
    <row r="7" spans="2:16" x14ac:dyDescent="0.25">
      <c r="B7">
        <v>2014</v>
      </c>
      <c r="C7" s="10">
        <v>7.65</v>
      </c>
      <c r="D7" s="10">
        <v>2.48</v>
      </c>
      <c r="E7" s="10">
        <v>1.01</v>
      </c>
      <c r="F7" s="10">
        <v>0.28199999999999997</v>
      </c>
      <c r="G7" s="8">
        <v>0.76</v>
      </c>
      <c r="H7" s="8">
        <v>0.45</v>
      </c>
      <c r="I7" s="8">
        <v>0.1</v>
      </c>
      <c r="J7" s="9">
        <v>3.63</v>
      </c>
      <c r="K7" s="9">
        <v>91.59</v>
      </c>
      <c r="L7" s="10">
        <v>91</v>
      </c>
      <c r="M7" s="10">
        <v>88.68</v>
      </c>
      <c r="N7" s="10">
        <v>83.92</v>
      </c>
      <c r="O7" s="9">
        <v>76.989999999999995</v>
      </c>
      <c r="P7" s="9">
        <v>83.2</v>
      </c>
    </row>
    <row r="9" spans="2:16" x14ac:dyDescent="0.25">
      <c r="B9" t="s">
        <v>93</v>
      </c>
      <c r="C9" s="13" t="s">
        <v>87</v>
      </c>
      <c r="D9" t="s">
        <v>88</v>
      </c>
      <c r="E9" t="s">
        <v>88</v>
      </c>
      <c r="F9" t="s">
        <v>88</v>
      </c>
      <c r="G9" s="13" t="s">
        <v>89</v>
      </c>
      <c r="H9" s="13" t="s">
        <v>89</v>
      </c>
      <c r="I9" t="s">
        <v>88</v>
      </c>
      <c r="J9" t="s">
        <v>90</v>
      </c>
      <c r="K9" s="13" t="s">
        <v>89</v>
      </c>
      <c r="L9" s="13" t="s">
        <v>89</v>
      </c>
      <c r="M9" t="s">
        <v>88</v>
      </c>
      <c r="N9" t="s">
        <v>88</v>
      </c>
      <c r="O9" s="13" t="s">
        <v>89</v>
      </c>
      <c r="P9" s="13" t="s">
        <v>89</v>
      </c>
    </row>
    <row r="11" spans="2:16" x14ac:dyDescent="0.25">
      <c r="B11" t="s">
        <v>92</v>
      </c>
      <c r="C11">
        <v>6.09</v>
      </c>
      <c r="D11" s="12">
        <v>1.91</v>
      </c>
      <c r="E11" s="12">
        <v>0.23</v>
      </c>
      <c r="F11" s="12">
        <v>0.28999999999999998</v>
      </c>
      <c r="H11" s="15">
        <v>0.58199999999999996</v>
      </c>
      <c r="I11" s="16"/>
      <c r="J11" s="12">
        <v>2.81</v>
      </c>
      <c r="K11">
        <v>91</v>
      </c>
      <c r="L11" s="12">
        <v>86</v>
      </c>
      <c r="M11">
        <v>85.4</v>
      </c>
      <c r="P11">
        <v>83</v>
      </c>
    </row>
    <row r="12" spans="2:16" x14ac:dyDescent="0.25">
      <c r="C12" t="s">
        <v>91</v>
      </c>
      <c r="D12" t="s">
        <v>91</v>
      </c>
      <c r="E12" t="s">
        <v>91</v>
      </c>
      <c r="F12" t="s">
        <v>91</v>
      </c>
      <c r="H12" t="s">
        <v>91</v>
      </c>
      <c r="J12" t="s">
        <v>91</v>
      </c>
      <c r="P12" t="s">
        <v>91</v>
      </c>
    </row>
    <row r="14" spans="2:16" x14ac:dyDescent="0.25">
      <c r="C14" t="s">
        <v>99</v>
      </c>
    </row>
    <row r="15" spans="2:16" x14ac:dyDescent="0.25">
      <c r="C15" t="s">
        <v>100</v>
      </c>
    </row>
    <row r="16" spans="2:16" x14ac:dyDescent="0.25">
      <c r="C16" t="s">
        <v>101</v>
      </c>
    </row>
    <row r="17" spans="3:3" x14ac:dyDescent="0.25">
      <c r="C17" t="s">
        <v>102</v>
      </c>
    </row>
    <row r="18" spans="3:3" x14ac:dyDescent="0.25">
      <c r="C18" t="s">
        <v>103</v>
      </c>
    </row>
    <row r="19" spans="3:3" x14ac:dyDescent="0.25">
      <c r="C19" t="s">
        <v>104</v>
      </c>
    </row>
    <row r="20" spans="3:3" x14ac:dyDescent="0.25">
      <c r="C20" t="s">
        <v>105</v>
      </c>
    </row>
    <row r="21" spans="3:3" x14ac:dyDescent="0.25">
      <c r="C21" t="s">
        <v>106</v>
      </c>
    </row>
    <row r="22" spans="3:3" x14ac:dyDescent="0.25">
      <c r="C22" t="s">
        <v>107</v>
      </c>
    </row>
    <row r="23" spans="3:3" x14ac:dyDescent="0.25">
      <c r="C2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workbookViewId="0">
      <selection activeCell="Q15" sqref="Q15"/>
    </sheetView>
  </sheetViews>
  <sheetFormatPr defaultRowHeight="15" x14ac:dyDescent="0.25"/>
  <cols>
    <col min="2" max="2" width="2" bestFit="1" customWidth="1"/>
    <col min="3" max="3" width="17.42578125" bestFit="1" customWidth="1"/>
  </cols>
  <sheetData>
    <row r="2" spans="1:19" x14ac:dyDescent="0.25">
      <c r="D2" s="23">
        <v>6.96</v>
      </c>
      <c r="E2" s="23">
        <v>2.4900000000000002</v>
      </c>
      <c r="F2" s="13">
        <v>1.01</v>
      </c>
      <c r="G2" s="13">
        <v>0.28100000000000003</v>
      </c>
      <c r="H2" s="21">
        <v>0.74199999999999999</v>
      </c>
      <c r="I2" s="24">
        <v>0.42099999999999999</v>
      </c>
      <c r="J2" s="25">
        <v>0.1</v>
      </c>
      <c r="K2" s="20">
        <v>3.92</v>
      </c>
      <c r="L2" s="26">
        <v>90.4</v>
      </c>
      <c r="M2" s="26">
        <v>90.5</v>
      </c>
      <c r="N2" s="26">
        <v>88.7</v>
      </c>
      <c r="O2" s="23"/>
      <c r="P2" s="23"/>
      <c r="Q2" s="26">
        <v>83.3</v>
      </c>
      <c r="R2" s="26">
        <v>75.900000000000006</v>
      </c>
      <c r="S2" s="9">
        <v>81.2</v>
      </c>
    </row>
    <row r="3" spans="1:19" x14ac:dyDescent="0.25">
      <c r="D3" s="10" t="s">
        <v>58</v>
      </c>
      <c r="E3" s="10" t="s">
        <v>59</v>
      </c>
      <c r="F3" s="10" t="s">
        <v>66</v>
      </c>
      <c r="G3" t="s">
        <v>60</v>
      </c>
      <c r="H3" t="s">
        <v>61</v>
      </c>
      <c r="I3" t="s">
        <v>62</v>
      </c>
      <c r="J3" t="s">
        <v>63</v>
      </c>
      <c r="K3" s="9" t="s">
        <v>57</v>
      </c>
      <c r="L3" s="10" t="s">
        <v>67</v>
      </c>
      <c r="M3" s="10" t="s">
        <v>68</v>
      </c>
      <c r="N3" s="10" t="s">
        <v>64</v>
      </c>
      <c r="O3" s="10" t="s">
        <v>71</v>
      </c>
      <c r="P3" s="10" t="s">
        <v>72</v>
      </c>
      <c r="Q3" s="10" t="s">
        <v>70</v>
      </c>
      <c r="R3" s="10" t="s">
        <v>69</v>
      </c>
      <c r="S3" s="10" t="s">
        <v>65</v>
      </c>
    </row>
    <row r="4" spans="1:19" x14ac:dyDescent="0.25">
      <c r="B4">
        <v>1</v>
      </c>
      <c r="C4" t="s">
        <v>50</v>
      </c>
      <c r="D4">
        <v>7.55</v>
      </c>
      <c r="E4" s="18">
        <v>2.99</v>
      </c>
      <c r="F4">
        <v>0.65</v>
      </c>
      <c r="G4">
        <v>0.27500000000000002</v>
      </c>
      <c r="H4" s="8">
        <v>0.746</v>
      </c>
      <c r="I4" s="8">
        <v>0.55300000000000005</v>
      </c>
      <c r="J4" s="8">
        <v>9.1999999999999998E-2</v>
      </c>
      <c r="K4" s="9">
        <v>3.56</v>
      </c>
      <c r="L4" s="9">
        <v>92.8</v>
      </c>
      <c r="M4" s="9">
        <v>92.8</v>
      </c>
      <c r="N4" s="9">
        <v>89.5</v>
      </c>
      <c r="O4" s="9"/>
      <c r="P4" s="9"/>
      <c r="Q4" s="9">
        <v>85.7</v>
      </c>
      <c r="R4" s="9">
        <v>81.5</v>
      </c>
      <c r="S4" s="9">
        <v>85.5</v>
      </c>
    </row>
    <row r="5" spans="1:19" x14ac:dyDescent="0.25">
      <c r="B5">
        <v>2</v>
      </c>
      <c r="C5" t="s">
        <v>53</v>
      </c>
      <c r="D5">
        <v>7.8</v>
      </c>
      <c r="E5">
        <v>2.4</v>
      </c>
      <c r="F5">
        <v>1.05</v>
      </c>
      <c r="G5">
        <v>0.28799999999999998</v>
      </c>
      <c r="H5" s="8">
        <v>0.72799999999999998</v>
      </c>
      <c r="I5" s="8">
        <v>0.504</v>
      </c>
      <c r="J5" s="19">
        <v>0.122</v>
      </c>
      <c r="K5" s="9">
        <v>3.51</v>
      </c>
      <c r="L5" s="9">
        <v>94</v>
      </c>
      <c r="M5" s="9">
        <v>93.8</v>
      </c>
      <c r="N5" s="9">
        <v>92.3</v>
      </c>
      <c r="O5" s="9">
        <v>85.5</v>
      </c>
      <c r="P5" s="9"/>
      <c r="Q5" s="9">
        <v>85.5</v>
      </c>
    </row>
    <row r="6" spans="1:19" x14ac:dyDescent="0.25">
      <c r="B6">
        <v>3</v>
      </c>
      <c r="C6" t="s">
        <v>51</v>
      </c>
      <c r="D6" s="10">
        <v>7.8</v>
      </c>
      <c r="E6" s="10">
        <v>2.5499999999999998</v>
      </c>
      <c r="F6" s="10">
        <v>0.95</v>
      </c>
      <c r="G6" s="10">
        <v>0.28899999999999998</v>
      </c>
      <c r="H6" s="8">
        <v>0.72</v>
      </c>
      <c r="I6" s="8">
        <v>0.435</v>
      </c>
      <c r="J6" s="8">
        <v>0.08</v>
      </c>
      <c r="K6" s="9">
        <v>3.45</v>
      </c>
      <c r="L6" s="9">
        <v>91.5</v>
      </c>
      <c r="M6" s="9">
        <v>90.5</v>
      </c>
      <c r="N6" s="9"/>
      <c r="O6" s="9"/>
      <c r="P6" s="9"/>
      <c r="Q6" s="9">
        <v>83.1</v>
      </c>
      <c r="R6" s="9">
        <v>75.5</v>
      </c>
      <c r="S6" s="9">
        <v>77.099999999999994</v>
      </c>
    </row>
    <row r="7" spans="1:19" x14ac:dyDescent="0.25">
      <c r="B7">
        <v>4</v>
      </c>
      <c r="C7" t="s">
        <v>52</v>
      </c>
      <c r="D7" s="10">
        <v>8.18</v>
      </c>
      <c r="E7" s="17">
        <v>3.1</v>
      </c>
      <c r="F7" s="17">
        <v>1.1000000000000001</v>
      </c>
      <c r="G7" s="10">
        <v>0.29499999999999998</v>
      </c>
      <c r="H7" s="8">
        <v>0.72499999999999998</v>
      </c>
      <c r="I7" s="8">
        <v>0.43</v>
      </c>
      <c r="J7" s="19">
        <v>0.115</v>
      </c>
      <c r="K7" s="9">
        <v>3.85</v>
      </c>
      <c r="L7" s="9">
        <v>91.1</v>
      </c>
      <c r="M7" s="9">
        <v>91.2</v>
      </c>
      <c r="N7" s="9">
        <v>88.5</v>
      </c>
      <c r="O7" s="9"/>
      <c r="P7" s="9"/>
      <c r="Q7" s="9"/>
      <c r="R7" s="9">
        <v>75.5</v>
      </c>
      <c r="S7" s="9">
        <v>85</v>
      </c>
    </row>
    <row r="8" spans="1:19" x14ac:dyDescent="0.25">
      <c r="B8">
        <v>5</v>
      </c>
      <c r="C8" t="s">
        <v>56</v>
      </c>
      <c r="D8">
        <v>7.97</v>
      </c>
      <c r="E8" s="18">
        <v>3.71</v>
      </c>
      <c r="F8">
        <v>0.91</v>
      </c>
      <c r="G8">
        <v>0.28799999999999998</v>
      </c>
      <c r="H8" s="8">
        <v>0.752</v>
      </c>
      <c r="I8" s="8">
        <v>0.45500000000000002</v>
      </c>
      <c r="J8" s="19">
        <v>0.121</v>
      </c>
      <c r="K8" s="9">
        <v>3.75</v>
      </c>
      <c r="L8" s="9">
        <v>91.2</v>
      </c>
      <c r="M8" s="9">
        <v>89.3</v>
      </c>
      <c r="N8" s="9"/>
      <c r="O8" s="9"/>
      <c r="P8" s="9"/>
      <c r="Q8" s="9">
        <v>82.1</v>
      </c>
      <c r="R8" s="9">
        <v>80.5</v>
      </c>
      <c r="S8" s="9">
        <v>84.6</v>
      </c>
    </row>
    <row r="9" spans="1:19" x14ac:dyDescent="0.25">
      <c r="B9">
        <v>6</v>
      </c>
      <c r="C9" t="s">
        <v>73</v>
      </c>
      <c r="D9">
        <v>6.09</v>
      </c>
      <c r="E9" s="12">
        <v>1.91</v>
      </c>
      <c r="F9" s="12">
        <v>0.23</v>
      </c>
      <c r="G9" s="12">
        <v>0.28999999999999998</v>
      </c>
      <c r="I9" s="15">
        <v>0.58199999999999996</v>
      </c>
      <c r="J9" s="16"/>
      <c r="K9" s="12">
        <v>2.81</v>
      </c>
      <c r="L9">
        <v>91</v>
      </c>
      <c r="M9" s="12">
        <v>86</v>
      </c>
      <c r="Q9">
        <v>85.4</v>
      </c>
      <c r="S9">
        <v>83</v>
      </c>
    </row>
    <row r="10" spans="1:19" x14ac:dyDescent="0.25">
      <c r="B10">
        <v>7</v>
      </c>
      <c r="C10" t="s">
        <v>74</v>
      </c>
    </row>
    <row r="11" spans="1:19" x14ac:dyDescent="0.25">
      <c r="B11">
        <v>8</v>
      </c>
      <c r="C11" t="s">
        <v>44</v>
      </c>
      <c r="D11">
        <v>7.7</v>
      </c>
      <c r="E11" s="18">
        <v>2.4300000000000002</v>
      </c>
      <c r="F11" s="18">
        <v>1.62</v>
      </c>
      <c r="G11">
        <v>0.24199999999999999</v>
      </c>
      <c r="H11" s="8">
        <v>0.77300000000000002</v>
      </c>
      <c r="I11" s="8">
        <v>0.32100000000000001</v>
      </c>
      <c r="J11" s="19">
        <v>0.125</v>
      </c>
      <c r="K11" s="10">
        <v>4.55</v>
      </c>
      <c r="L11" s="10">
        <v>88.8</v>
      </c>
      <c r="M11" s="10"/>
      <c r="N11" s="10"/>
      <c r="O11" s="10">
        <v>81</v>
      </c>
      <c r="P11" s="10">
        <v>68.2</v>
      </c>
      <c r="Q11" s="10">
        <v>80.8</v>
      </c>
      <c r="R11" s="10"/>
      <c r="S11" s="10"/>
    </row>
    <row r="12" spans="1:19" x14ac:dyDescent="0.25">
      <c r="B12">
        <v>9</v>
      </c>
      <c r="C12" t="s">
        <v>48</v>
      </c>
      <c r="D12">
        <v>6.12</v>
      </c>
      <c r="E12" s="18">
        <v>2.88</v>
      </c>
      <c r="F12">
        <v>1.1399999999999999</v>
      </c>
      <c r="G12">
        <v>0.26</v>
      </c>
      <c r="H12" s="8">
        <v>0.73199999999999998</v>
      </c>
      <c r="I12" s="8">
        <v>0.41199999999999998</v>
      </c>
      <c r="J12" s="8">
        <v>0.105</v>
      </c>
      <c r="K12" s="10">
        <v>4.4000000000000004</v>
      </c>
      <c r="L12" s="10">
        <v>91.7</v>
      </c>
      <c r="M12" s="10">
        <v>91.3</v>
      </c>
      <c r="N12" s="10">
        <v>82.7</v>
      </c>
      <c r="Q12" s="10">
        <v>76.3</v>
      </c>
      <c r="S12" s="10">
        <v>81.5</v>
      </c>
    </row>
    <row r="13" spans="1:19" x14ac:dyDescent="0.25">
      <c r="E13" s="23"/>
      <c r="H13" s="8"/>
      <c r="I13" s="8"/>
      <c r="J13" s="8"/>
      <c r="K13" s="10"/>
      <c r="L13" s="10"/>
      <c r="M13" s="10"/>
      <c r="N13" s="10"/>
      <c r="O13" s="10"/>
      <c r="P13" s="10"/>
      <c r="Q13" s="10"/>
    </row>
    <row r="14" spans="1:19" x14ac:dyDescent="0.25">
      <c r="D14" s="20">
        <f>SUM(D4:D12)/8</f>
        <v>7.4012500000000001</v>
      </c>
      <c r="E14" s="20">
        <f t="shared" ref="E14:M14" si="0">SUM(E4:E12)/8</f>
        <v>2.7462499999999999</v>
      </c>
      <c r="F14" s="9">
        <f t="shared" si="0"/>
        <v>0.95625000000000004</v>
      </c>
      <c r="G14" s="9">
        <f t="shared" si="0"/>
        <v>0.27837499999999998</v>
      </c>
      <c r="H14" s="9">
        <f>SUM(H4:H12)/7</f>
        <v>0.73942857142857144</v>
      </c>
      <c r="I14" s="20">
        <f t="shared" si="0"/>
        <v>0.46149999999999997</v>
      </c>
      <c r="J14" s="20">
        <f>SUM(J4:J12)/7</f>
        <v>0.10857142857142857</v>
      </c>
      <c r="K14" s="9">
        <f t="shared" si="0"/>
        <v>3.7349999999999994</v>
      </c>
      <c r="L14" s="20">
        <f t="shared" si="0"/>
        <v>91.512499999999989</v>
      </c>
      <c r="M14" s="20">
        <f>SUM(M4:M12)/7</f>
        <v>90.7</v>
      </c>
      <c r="N14" s="20">
        <f>SUM(N4:N12)/4</f>
        <v>88.25</v>
      </c>
      <c r="O14" s="9"/>
      <c r="P14" s="9"/>
      <c r="Q14" s="20">
        <f>SUM(Q4:Q12)/7</f>
        <v>82.7</v>
      </c>
      <c r="R14" s="20">
        <f>SUM(R4:R12)/4</f>
        <v>78.25</v>
      </c>
      <c r="S14" s="20">
        <f>SUM(S4:S12)/6</f>
        <v>82.783333333333331</v>
      </c>
    </row>
    <row r="16" spans="1:19" x14ac:dyDescent="0.25">
      <c r="A16" t="s">
        <v>82</v>
      </c>
      <c r="B16">
        <v>1</v>
      </c>
      <c r="C16" t="s">
        <v>50</v>
      </c>
    </row>
    <row r="17" spans="2:3" x14ac:dyDescent="0.25">
      <c r="B17">
        <v>2</v>
      </c>
      <c r="C17" t="s">
        <v>51</v>
      </c>
    </row>
    <row r="18" spans="2:3" x14ac:dyDescent="0.25">
      <c r="B18">
        <v>3</v>
      </c>
      <c r="C18" t="s">
        <v>52</v>
      </c>
    </row>
    <row r="19" spans="2:3" x14ac:dyDescent="0.25">
      <c r="B19">
        <v>4</v>
      </c>
      <c r="C19" t="s">
        <v>73</v>
      </c>
    </row>
    <row r="20" spans="2:3" x14ac:dyDescent="0.25">
      <c r="B20">
        <v>5</v>
      </c>
      <c r="C20" t="s">
        <v>56</v>
      </c>
    </row>
    <row r="22" spans="2:3" x14ac:dyDescent="0.25">
      <c r="B22">
        <v>6</v>
      </c>
      <c r="C22" t="s">
        <v>44</v>
      </c>
    </row>
    <row r="23" spans="2:3" x14ac:dyDescent="0.25">
      <c r="B23">
        <v>7</v>
      </c>
      <c r="C23" t="s">
        <v>48</v>
      </c>
    </row>
    <row r="24" spans="2:3" x14ac:dyDescent="0.25">
      <c r="B24">
        <v>8</v>
      </c>
      <c r="C24" t="s">
        <v>74</v>
      </c>
    </row>
    <row r="26" spans="2:3" x14ac:dyDescent="0.25">
      <c r="C26" t="s">
        <v>83</v>
      </c>
    </row>
    <row r="27" spans="2:3" x14ac:dyDescent="0.25">
      <c r="C27" t="s">
        <v>84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KENDALL GRAVEMAN</vt:lpstr>
      <vt:lpstr>2012</vt:lpstr>
      <vt:lpstr>2013</vt:lpstr>
      <vt:lpstr>2014</vt:lpstr>
      <vt:lpstr>3 Years</vt:lpstr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Ngim</dc:creator>
  <cp:lastModifiedBy>Gregory Ngim</cp:lastModifiedBy>
  <dcterms:created xsi:type="dcterms:W3CDTF">2014-12-04T06:32:49Z</dcterms:created>
  <dcterms:modified xsi:type="dcterms:W3CDTF">2014-12-05T11:07:40Z</dcterms:modified>
</cp:coreProperties>
</file>